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8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<sst xmlns="http://schemas.openxmlformats.org/spreadsheetml/2006/main" count="42" uniqueCount="40">
  <si>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 xml:space="preserve">Запорожская </t>
  </si>
  <si>
    <t xml:space="preserve">Ивано-Франковская </t>
  </si>
  <si>
    <t xml:space="preserve">Киев </t>
  </si>
  <si>
    <t xml:space="preserve">Киевская </t>
  </si>
  <si>
    <t xml:space="preserve">Крым </t>
  </si>
  <si>
    <t xml:space="preserve">Луганская </t>
  </si>
  <si>
    <t xml:space="preserve">Львовская </t>
  </si>
  <si>
    <t xml:space="preserve">Николаевская </t>
  </si>
  <si>
    <t xml:space="preserve">Одесская </t>
  </si>
  <si>
    <t xml:space="preserve">Полтавская </t>
  </si>
  <si>
    <t xml:space="preserve">Ровенская </t>
  </si>
  <si>
    <t xml:space="preserve">Севастополь </t>
  </si>
  <si>
    <t xml:space="preserve">Сумская </t>
  </si>
  <si>
    <t xml:space="preserve">Тернопольская </t>
  </si>
  <si>
    <t xml:space="preserve">Харьковская </t>
  </si>
  <si>
    <t xml:space="preserve">Херсонская </t>
  </si>
  <si>
    <t xml:space="preserve">Хмельницкая </t>
  </si>
  <si>
    <t xml:space="preserve">Черкасская </t>
  </si>
  <si>
    <t xml:space="preserve">Черниговская </t>
  </si>
  <si>
    <t xml:space="preserve">Черновицкая </t>
  </si>
  <si>
    <t xml:space="preserve">Винницкая </t>
  </si>
  <si>
    <t xml:space="preserve">Волынская </t>
  </si>
  <si>
    <t xml:space="preserve">Днепропетровская </t>
  </si>
  <si>
    <t xml:space="preserve">Донецкая </t>
  </si>
  <si>
    <t xml:space="preserve">Житомирская </t>
  </si>
  <si>
    <t xml:space="preserve">Закарпатская </t>
  </si>
  <si>
    <t>Всего</t>
  </si>
  <si>
    <t>№ п/п</t>
  </si>
  <si>
    <t>Область</t>
  </si>
  <si>
    <t>кол-во</t>
  </si>
  <si>
    <t>%</t>
  </si>
  <si>
    <t>без ограничений</t>
  </si>
  <si>
    <t>c ограничениями</t>
  </si>
  <si>
    <t>без
ограничений</t>
  </si>
  <si>
    <t>c ограни-
чениями</t>
  </si>
  <si>
    <t>квота</t>
  </si>
  <si>
    <t>Таблиця 1</t>
  </si>
  <si>
    <t>распределение
разрешений на 2003 г.</t>
  </si>
  <si>
    <t>информация по количеству
использованных разрешений в 2002 году</t>
  </si>
  <si>
    <t>Россия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</si>
</sst>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%"/>
  </numFmts>
  <fonts count="7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10"/>
      <color indexed="9"/>
      <name val="Arial Cyr"/>
      <family val="2"/>
    </font>
    <font>
      <b/>
      <u val="single"/>
      <sz val="1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0" fontId="0" fillId="0" borderId="5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7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7.25390625" style="0" customWidth="1"/>
    <col min="2" max="2" width="22.625" style="0" customWidth="1"/>
    <col min="4" max="4" width="10.875" style="0" customWidth="1"/>
    <col min="6" max="6" width="10.375" style="0" customWidth="1"/>
    <col min="7" max="8" width="12.75390625" style="0" customWidth="1"/>
  </cols>
  <sheetData>
    <row r="2" spans="2:8" ht="17.25">
      <c r="B2" s="17" t="s">
        <v>39</v>
      </c>
      <c r="H2" s="1" t="s">
        <v>36</v>
      </c>
    </row>
    <row r="4" spans="1:8" ht="12.75">
      <c r="A4" s="13"/>
      <c r="F4" s="16" t="s">
        <v>35</v>
      </c>
      <c r="G4" s="16">
        <v>3848</v>
      </c>
      <c r="H4" s="16">
        <v>427</v>
      </c>
    </row>
    <row r="5" spans="2:3" ht="13.5" thickBot="1">
      <c r="B5" s="15"/>
      <c r="C5" s="14"/>
    </row>
    <row r="6" spans="1:8" ht="27" customHeight="1" thickBot="1">
      <c r="A6" s="21" t="s">
        <v>27</v>
      </c>
      <c r="B6" s="24" t="s">
        <v>28</v>
      </c>
      <c r="C6" s="18" t="s">
        <v>38</v>
      </c>
      <c r="D6" s="19"/>
      <c r="E6" s="19"/>
      <c r="F6" s="20"/>
      <c r="G6" s="18" t="s">
        <v>37</v>
      </c>
      <c r="H6" s="20"/>
    </row>
    <row r="7" spans="1:8" ht="14.25" thickBot="1">
      <c r="A7" s="22"/>
      <c r="B7" s="25"/>
      <c r="C7" s="29" t="s">
        <v>31</v>
      </c>
      <c r="D7" s="30"/>
      <c r="E7" s="29" t="s">
        <v>32</v>
      </c>
      <c r="F7" s="30"/>
      <c r="G7" s="27" t="s">
        <v>33</v>
      </c>
      <c r="H7" s="27" t="s">
        <v>34</v>
      </c>
    </row>
    <row r="8" spans="1:8" ht="14.25" thickBot="1">
      <c r="A8" s="23"/>
      <c r="B8" s="26"/>
      <c r="C8" s="3" t="s">
        <v>29</v>
      </c>
      <c r="D8" s="3" t="s">
        <v>30</v>
      </c>
      <c r="E8" s="3" t="s">
        <v>29</v>
      </c>
      <c r="F8" s="3" t="s">
        <v>30</v>
      </c>
      <c r="G8" s="28"/>
      <c r="H8" s="28"/>
    </row>
    <row r="9" spans="1:8" ht="12.75">
      <c r="A9" s="4">
        <v>1</v>
      </c>
      <c r="B9" s="4" t="s">
        <v>20</v>
      </c>
      <c r="C9" s="4">
        <v>31</v>
      </c>
      <c r="D9" s="7">
        <f>C9/$C$35</f>
        <v>0.006428867689755288</v>
      </c>
      <c r="E9" s="10">
        <v>8</v>
      </c>
      <c r="F9" s="7">
        <f>E9/$E$35</f>
        <v>0.0040650406504065045</v>
      </c>
      <c r="G9" s="10">
        <f>ROUND(D9*$G$4,0)</f>
        <v>25</v>
      </c>
      <c r="H9" s="4">
        <f>ROUND(F9*$H$4,0)</f>
        <v>2</v>
      </c>
    </row>
    <row r="10" spans="1:8" ht="12.75">
      <c r="A10" s="5">
        <f>A9+1</f>
        <v>2</v>
      </c>
      <c r="B10" s="5" t="s">
        <v>21</v>
      </c>
      <c r="C10" s="5">
        <v>21</v>
      </c>
      <c r="D10" s="8">
        <f aca="true" t="shared" si="0" ref="D10:D34">C10/$C$35</f>
        <v>0.004355039402737453</v>
      </c>
      <c r="E10" s="11">
        <v>5</v>
      </c>
      <c r="F10" s="8">
        <f aca="true" t="shared" si="1" ref="F10:F34">E10/$E$35</f>
        <v>0.002540650406504065</v>
      </c>
      <c r="G10" s="11">
        <f aca="true" t="shared" si="2" ref="G10:G34">ROUND(D10*$G$4,0)</f>
        <v>17</v>
      </c>
      <c r="H10" s="5">
        <f aca="true" t="shared" si="3" ref="H10:H34">ROUND(F10*$H$4,0)</f>
        <v>1</v>
      </c>
    </row>
    <row r="11" spans="1:8" ht="12.75">
      <c r="A11" s="5">
        <f aca="true" t="shared" si="4" ref="A11:A34">A10+1</f>
        <v>3</v>
      </c>
      <c r="B11" s="5" t="s">
        <v>22</v>
      </c>
      <c r="C11" s="5">
        <v>64</v>
      </c>
      <c r="D11" s="8">
        <f t="shared" si="0"/>
        <v>0.013272501036914143</v>
      </c>
      <c r="E11" s="11">
        <v>32</v>
      </c>
      <c r="F11" s="8">
        <f t="shared" si="1"/>
        <v>0.016260162601626018</v>
      </c>
      <c r="G11" s="11">
        <f t="shared" si="2"/>
        <v>51</v>
      </c>
      <c r="H11" s="5">
        <f t="shared" si="3"/>
        <v>7</v>
      </c>
    </row>
    <row r="12" spans="1:8" ht="12.75">
      <c r="A12" s="5">
        <f t="shared" si="4"/>
        <v>4</v>
      </c>
      <c r="B12" s="5" t="s">
        <v>23</v>
      </c>
      <c r="C12" s="5">
        <v>355</v>
      </c>
      <c r="D12" s="8">
        <f t="shared" si="0"/>
        <v>0.07362090418913314</v>
      </c>
      <c r="E12" s="11">
        <v>123</v>
      </c>
      <c r="F12" s="8">
        <f t="shared" si="1"/>
        <v>0.0625</v>
      </c>
      <c r="G12" s="11">
        <f t="shared" si="2"/>
        <v>283</v>
      </c>
      <c r="H12" s="5">
        <f t="shared" si="3"/>
        <v>27</v>
      </c>
    </row>
    <row r="13" spans="1:8" ht="12.75">
      <c r="A13" s="5">
        <f t="shared" si="4"/>
        <v>5</v>
      </c>
      <c r="B13" s="5" t="s">
        <v>24</v>
      </c>
      <c r="C13" s="5">
        <v>65</v>
      </c>
      <c r="D13" s="8">
        <f t="shared" si="0"/>
        <v>0.013479883865615928</v>
      </c>
      <c r="E13" s="11">
        <v>11</v>
      </c>
      <c r="F13" s="8">
        <f t="shared" si="1"/>
        <v>0.005589430894308943</v>
      </c>
      <c r="G13" s="11">
        <f t="shared" si="2"/>
        <v>52</v>
      </c>
      <c r="H13" s="5">
        <f t="shared" si="3"/>
        <v>2</v>
      </c>
    </row>
    <row r="14" spans="1:8" ht="12.75">
      <c r="A14" s="5">
        <f t="shared" si="4"/>
        <v>6</v>
      </c>
      <c r="B14" s="5" t="s">
        <v>25</v>
      </c>
      <c r="C14" s="5">
        <v>1190</v>
      </c>
      <c r="D14" s="8">
        <f t="shared" si="0"/>
        <v>0.24678556615512234</v>
      </c>
      <c r="E14" s="11">
        <v>1000</v>
      </c>
      <c r="F14" s="8">
        <f t="shared" si="1"/>
        <v>0.508130081300813</v>
      </c>
      <c r="G14" s="11">
        <f>ROUND(D14*$G$4,0)-1</f>
        <v>949</v>
      </c>
      <c r="H14" s="5">
        <f>ROUND(F14*$H$4,0)-1</f>
        <v>216</v>
      </c>
    </row>
    <row r="15" spans="1:8" ht="12.75">
      <c r="A15" s="5">
        <f t="shared" si="4"/>
        <v>7</v>
      </c>
      <c r="B15" s="5" t="s">
        <v>0</v>
      </c>
      <c r="C15" s="5">
        <v>285</v>
      </c>
      <c r="D15" s="8">
        <f t="shared" si="0"/>
        <v>0.059104106180008296</v>
      </c>
      <c r="E15" s="11">
        <v>14</v>
      </c>
      <c r="F15" s="8">
        <f t="shared" si="1"/>
        <v>0.007113821138211382</v>
      </c>
      <c r="G15" s="11">
        <f t="shared" si="2"/>
        <v>227</v>
      </c>
      <c r="H15" s="5">
        <f t="shared" si="3"/>
        <v>3</v>
      </c>
    </row>
    <row r="16" spans="1:8" ht="12.75">
      <c r="A16" s="5">
        <f t="shared" si="4"/>
        <v>8</v>
      </c>
      <c r="B16" s="5" t="s">
        <v>1</v>
      </c>
      <c r="C16" s="5">
        <v>5</v>
      </c>
      <c r="D16" s="8">
        <f t="shared" si="0"/>
        <v>0.0010369141435089175</v>
      </c>
      <c r="E16" s="11"/>
      <c r="F16" s="8">
        <f t="shared" si="1"/>
        <v>0</v>
      </c>
      <c r="G16" s="11">
        <f t="shared" si="2"/>
        <v>4</v>
      </c>
      <c r="H16" s="5">
        <f t="shared" si="3"/>
        <v>0</v>
      </c>
    </row>
    <row r="17" spans="1:8" ht="12.75">
      <c r="A17" s="5">
        <f t="shared" si="4"/>
        <v>9</v>
      </c>
      <c r="B17" s="5" t="s">
        <v>2</v>
      </c>
      <c r="C17" s="5">
        <v>420</v>
      </c>
      <c r="D17" s="8">
        <f t="shared" si="0"/>
        <v>0.08710078805474906</v>
      </c>
      <c r="E17" s="11">
        <v>168</v>
      </c>
      <c r="F17" s="8">
        <f t="shared" si="1"/>
        <v>0.08536585365853659</v>
      </c>
      <c r="G17" s="11">
        <f t="shared" si="2"/>
        <v>335</v>
      </c>
      <c r="H17" s="5">
        <f>ROUND(F17*$H$4,0)-1</f>
        <v>35</v>
      </c>
    </row>
    <row r="18" spans="1:8" ht="12.75">
      <c r="A18" s="5">
        <f t="shared" si="4"/>
        <v>10</v>
      </c>
      <c r="B18" s="5" t="s">
        <v>3</v>
      </c>
      <c r="C18" s="5">
        <v>88</v>
      </c>
      <c r="D18" s="8">
        <f t="shared" si="0"/>
        <v>0.018249688925756947</v>
      </c>
      <c r="E18" s="11">
        <v>21</v>
      </c>
      <c r="F18" s="8">
        <f t="shared" si="1"/>
        <v>0.010670731707317074</v>
      </c>
      <c r="G18" s="11">
        <f t="shared" si="2"/>
        <v>70</v>
      </c>
      <c r="H18" s="5">
        <f t="shared" si="3"/>
        <v>5</v>
      </c>
    </row>
    <row r="19" spans="1:8" ht="12.75">
      <c r="A19" s="5">
        <f t="shared" si="4"/>
        <v>11</v>
      </c>
      <c r="B19" s="5" t="s">
        <v>4</v>
      </c>
      <c r="C19" s="5">
        <v>2</v>
      </c>
      <c r="D19" s="8">
        <f t="shared" si="0"/>
        <v>0.00041476565740356696</v>
      </c>
      <c r="E19" s="11"/>
      <c r="F19" s="8">
        <f t="shared" si="1"/>
        <v>0</v>
      </c>
      <c r="G19" s="11">
        <f t="shared" si="2"/>
        <v>2</v>
      </c>
      <c r="H19" s="5">
        <f t="shared" si="3"/>
        <v>0</v>
      </c>
    </row>
    <row r="20" spans="1:8" ht="12.75">
      <c r="A20" s="5">
        <f t="shared" si="4"/>
        <v>12</v>
      </c>
      <c r="B20" s="5" t="s">
        <v>5</v>
      </c>
      <c r="C20" s="5">
        <v>857</v>
      </c>
      <c r="D20" s="8">
        <f t="shared" si="0"/>
        <v>0.17772708419742844</v>
      </c>
      <c r="E20" s="11">
        <v>145</v>
      </c>
      <c r="F20" s="8">
        <f t="shared" si="1"/>
        <v>0.07367886178861789</v>
      </c>
      <c r="G20" s="11">
        <f t="shared" si="2"/>
        <v>684</v>
      </c>
      <c r="H20" s="5">
        <f t="shared" si="3"/>
        <v>31</v>
      </c>
    </row>
    <row r="21" spans="1:8" ht="12.75">
      <c r="A21" s="5">
        <f t="shared" si="4"/>
        <v>13</v>
      </c>
      <c r="B21" s="5" t="s">
        <v>6</v>
      </c>
      <c r="C21" s="5">
        <v>145</v>
      </c>
      <c r="D21" s="8">
        <f t="shared" si="0"/>
        <v>0.030070510161758605</v>
      </c>
      <c r="E21" s="11">
        <v>79</v>
      </c>
      <c r="F21" s="8">
        <f t="shared" si="1"/>
        <v>0.04014227642276423</v>
      </c>
      <c r="G21" s="11">
        <f t="shared" si="2"/>
        <v>116</v>
      </c>
      <c r="H21" s="5">
        <f t="shared" si="3"/>
        <v>17</v>
      </c>
    </row>
    <row r="22" spans="1:8" ht="12.75">
      <c r="A22" s="5">
        <f t="shared" si="4"/>
        <v>14</v>
      </c>
      <c r="B22" s="5" t="s">
        <v>7</v>
      </c>
      <c r="C22" s="5">
        <v>10</v>
      </c>
      <c r="D22" s="8">
        <f t="shared" si="0"/>
        <v>0.002073828287017835</v>
      </c>
      <c r="E22" s="11"/>
      <c r="F22" s="8">
        <f t="shared" si="1"/>
        <v>0</v>
      </c>
      <c r="G22" s="11">
        <f t="shared" si="2"/>
        <v>8</v>
      </c>
      <c r="H22" s="5">
        <f t="shared" si="3"/>
        <v>0</v>
      </c>
    </row>
    <row r="23" spans="1:8" ht="12.75">
      <c r="A23" s="5">
        <f t="shared" si="4"/>
        <v>15</v>
      </c>
      <c r="B23" s="5" t="s">
        <v>8</v>
      </c>
      <c r="C23" s="5">
        <v>504</v>
      </c>
      <c r="D23" s="8">
        <f t="shared" si="0"/>
        <v>0.10452094566569888</v>
      </c>
      <c r="E23" s="11">
        <v>67</v>
      </c>
      <c r="F23" s="8">
        <f t="shared" si="1"/>
        <v>0.03404471544715447</v>
      </c>
      <c r="G23" s="11">
        <f t="shared" si="2"/>
        <v>402</v>
      </c>
      <c r="H23" s="5">
        <f t="shared" si="3"/>
        <v>15</v>
      </c>
    </row>
    <row r="24" spans="1:8" ht="12.75">
      <c r="A24" s="5">
        <f t="shared" si="4"/>
        <v>16</v>
      </c>
      <c r="B24" s="5" t="s">
        <v>9</v>
      </c>
      <c r="C24" s="5">
        <v>19</v>
      </c>
      <c r="D24" s="8">
        <f t="shared" si="0"/>
        <v>0.003940273745333886</v>
      </c>
      <c r="E24" s="11">
        <v>2</v>
      </c>
      <c r="F24" s="8">
        <f t="shared" si="1"/>
        <v>0.0010162601626016261</v>
      </c>
      <c r="G24" s="11">
        <f t="shared" si="2"/>
        <v>15</v>
      </c>
      <c r="H24" s="5">
        <f t="shared" si="3"/>
        <v>0</v>
      </c>
    </row>
    <row r="25" spans="1:8" ht="12.75">
      <c r="A25" s="5">
        <f t="shared" si="4"/>
        <v>17</v>
      </c>
      <c r="B25" s="5" t="s">
        <v>10</v>
      </c>
      <c r="C25" s="5">
        <v>213</v>
      </c>
      <c r="D25" s="8">
        <f t="shared" si="0"/>
        <v>0.044172542513479886</v>
      </c>
      <c r="E25" s="11">
        <v>20</v>
      </c>
      <c r="F25" s="8">
        <f t="shared" si="1"/>
        <v>0.01016260162601626</v>
      </c>
      <c r="G25" s="11">
        <f t="shared" si="2"/>
        <v>170</v>
      </c>
      <c r="H25" s="5">
        <f t="shared" si="3"/>
        <v>4</v>
      </c>
    </row>
    <row r="26" spans="1:8" ht="12.75">
      <c r="A26" s="5">
        <f t="shared" si="4"/>
        <v>18</v>
      </c>
      <c r="B26" s="5" t="s">
        <v>11</v>
      </c>
      <c r="C26" s="5">
        <v>1</v>
      </c>
      <c r="D26" s="8">
        <f t="shared" si="0"/>
        <v>0.00020738282870178348</v>
      </c>
      <c r="E26" s="11"/>
      <c r="F26" s="8">
        <f t="shared" si="1"/>
        <v>0</v>
      </c>
      <c r="G26" s="11">
        <f t="shared" si="2"/>
        <v>1</v>
      </c>
      <c r="H26" s="5">
        <f t="shared" si="3"/>
        <v>0</v>
      </c>
    </row>
    <row r="27" spans="1:8" ht="12.75">
      <c r="A27" s="5">
        <f t="shared" si="4"/>
        <v>19</v>
      </c>
      <c r="B27" s="5" t="s">
        <v>12</v>
      </c>
      <c r="C27" s="5">
        <v>20</v>
      </c>
      <c r="D27" s="8">
        <f t="shared" si="0"/>
        <v>0.00414765657403567</v>
      </c>
      <c r="E27" s="11">
        <v>7</v>
      </c>
      <c r="F27" s="8">
        <f t="shared" si="1"/>
        <v>0.003556910569105691</v>
      </c>
      <c r="G27" s="11">
        <f t="shared" si="2"/>
        <v>16</v>
      </c>
      <c r="H27" s="5">
        <f t="shared" si="3"/>
        <v>2</v>
      </c>
    </row>
    <row r="28" spans="1:8" ht="12.75">
      <c r="A28" s="5">
        <f t="shared" si="4"/>
        <v>20</v>
      </c>
      <c r="B28" s="5" t="s">
        <v>13</v>
      </c>
      <c r="C28" s="5">
        <v>37</v>
      </c>
      <c r="D28" s="8">
        <f t="shared" si="0"/>
        <v>0.0076731646619659895</v>
      </c>
      <c r="E28" s="11">
        <v>36</v>
      </c>
      <c r="F28" s="8">
        <f t="shared" si="1"/>
        <v>0.018292682926829267</v>
      </c>
      <c r="G28" s="11">
        <f t="shared" si="2"/>
        <v>30</v>
      </c>
      <c r="H28" s="5">
        <f t="shared" si="3"/>
        <v>8</v>
      </c>
    </row>
    <row r="29" spans="1:8" ht="12.75">
      <c r="A29" s="5">
        <f t="shared" si="4"/>
        <v>21</v>
      </c>
      <c r="B29" s="5" t="s">
        <v>14</v>
      </c>
      <c r="C29" s="5">
        <v>35</v>
      </c>
      <c r="D29" s="8">
        <f t="shared" si="0"/>
        <v>0.007258399004562422</v>
      </c>
      <c r="E29" s="11">
        <v>8</v>
      </c>
      <c r="F29" s="8">
        <f t="shared" si="1"/>
        <v>0.0040650406504065045</v>
      </c>
      <c r="G29" s="11">
        <f t="shared" si="2"/>
        <v>28</v>
      </c>
      <c r="H29" s="5">
        <f t="shared" si="3"/>
        <v>2</v>
      </c>
    </row>
    <row r="30" spans="1:8" ht="12.75">
      <c r="A30" s="5">
        <f t="shared" si="4"/>
        <v>22</v>
      </c>
      <c r="B30" s="5" t="s">
        <v>15</v>
      </c>
      <c r="C30" s="5">
        <v>9</v>
      </c>
      <c r="D30" s="8">
        <f t="shared" si="0"/>
        <v>0.0018664454583160513</v>
      </c>
      <c r="E30" s="11">
        <v>3</v>
      </c>
      <c r="F30" s="8">
        <f t="shared" si="1"/>
        <v>0.001524390243902439</v>
      </c>
      <c r="G30" s="11">
        <f t="shared" si="2"/>
        <v>7</v>
      </c>
      <c r="H30" s="5">
        <f t="shared" si="3"/>
        <v>1</v>
      </c>
    </row>
    <row r="31" spans="1:8" ht="12.75">
      <c r="A31" s="5">
        <f t="shared" si="4"/>
        <v>23</v>
      </c>
      <c r="B31" s="5" t="s">
        <v>16</v>
      </c>
      <c r="C31" s="5">
        <v>119</v>
      </c>
      <c r="D31" s="8">
        <f t="shared" si="0"/>
        <v>0.024678556615512236</v>
      </c>
      <c r="E31" s="11">
        <v>63</v>
      </c>
      <c r="F31" s="8">
        <f t="shared" si="1"/>
        <v>0.03201219512195122</v>
      </c>
      <c r="G31" s="11">
        <f t="shared" si="2"/>
        <v>95</v>
      </c>
      <c r="H31" s="5">
        <f t="shared" si="3"/>
        <v>14</v>
      </c>
    </row>
    <row r="32" spans="1:8" ht="12.75">
      <c r="A32" s="5">
        <f t="shared" si="4"/>
        <v>24</v>
      </c>
      <c r="B32" s="5" t="s">
        <v>17</v>
      </c>
      <c r="C32" s="5">
        <v>46</v>
      </c>
      <c r="D32" s="8">
        <f t="shared" si="0"/>
        <v>0.00953961012028204</v>
      </c>
      <c r="E32" s="11">
        <v>12</v>
      </c>
      <c r="F32" s="8">
        <f t="shared" si="1"/>
        <v>0.006097560975609756</v>
      </c>
      <c r="G32" s="11">
        <f t="shared" si="2"/>
        <v>37</v>
      </c>
      <c r="H32" s="5">
        <f t="shared" si="3"/>
        <v>3</v>
      </c>
    </row>
    <row r="33" spans="1:8" ht="12.75">
      <c r="A33" s="5">
        <f t="shared" si="4"/>
        <v>25</v>
      </c>
      <c r="B33" s="5" t="s">
        <v>18</v>
      </c>
      <c r="C33" s="5">
        <v>6</v>
      </c>
      <c r="D33" s="8">
        <f t="shared" si="0"/>
        <v>0.001244296972210701</v>
      </c>
      <c r="E33" s="11">
        <v>8</v>
      </c>
      <c r="F33" s="8">
        <f t="shared" si="1"/>
        <v>0.0040650406504065045</v>
      </c>
      <c r="G33" s="11">
        <f t="shared" si="2"/>
        <v>5</v>
      </c>
      <c r="H33" s="5">
        <f t="shared" si="3"/>
        <v>2</v>
      </c>
    </row>
    <row r="34" spans="1:8" ht="13.5" thickBot="1">
      <c r="A34" s="6">
        <f t="shared" si="4"/>
        <v>26</v>
      </c>
      <c r="B34" s="6" t="s">
        <v>19</v>
      </c>
      <c r="C34" s="6">
        <v>275</v>
      </c>
      <c r="D34" s="9">
        <f t="shared" si="0"/>
        <v>0.057030277892990464</v>
      </c>
      <c r="E34" s="12">
        <v>136</v>
      </c>
      <c r="F34" s="9">
        <f t="shared" si="1"/>
        <v>0.06910569105691057</v>
      </c>
      <c r="G34" s="12">
        <f t="shared" si="2"/>
        <v>219</v>
      </c>
      <c r="H34" s="6">
        <f t="shared" si="3"/>
        <v>30</v>
      </c>
    </row>
    <row r="35" spans="2:8" ht="15">
      <c r="B35" s="1" t="s">
        <v>26</v>
      </c>
      <c r="C35" s="1">
        <f aca="true" t="shared" si="5" ref="C35:H35">SUM(C9:C34)</f>
        <v>4822</v>
      </c>
      <c r="D35" s="2">
        <f t="shared" si="5"/>
        <v>1.0000000000000002</v>
      </c>
      <c r="E35" s="1">
        <f t="shared" si="5"/>
        <v>1968</v>
      </c>
      <c r="F35" s="2">
        <f t="shared" si="5"/>
        <v>0.9999999999999998</v>
      </c>
      <c r="G35" s="1">
        <f t="shared" si="5"/>
        <v>3848</v>
      </c>
      <c r="H35" s="1">
        <f t="shared" si="5"/>
        <v>427</v>
      </c>
    </row>
  </sheetData>
  <mergeCells count="8">
    <mergeCell ref="C6:F6"/>
    <mergeCell ref="A6:A8"/>
    <mergeCell ref="B6:B8"/>
    <mergeCell ref="G6:H6"/>
    <mergeCell ref="G7:G8"/>
    <mergeCell ref="H7:H8"/>
    <mergeCell ref="C7:D7"/>
    <mergeCell ref="E7:F7"/>
  </mergeCells>
  <printOptions horizontalCentered="1"/>
  <pageMargins left="0.7874015748031497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AIRCU (АсМАП Украины)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Крыжановский Ярослав</dc:creator>
  <cp:keywords/>
  <dc:description/>
  <cp:lastModifiedBy>Крыжановский Ярослав</cp:lastModifiedBy>
  <cp:lastPrinted>2003-01-29T15:09:56Z</cp:lastPrinted>
  <dcterms:created xsi:type="dcterms:W3CDTF">2003-01-28T10:35:42Z</dcterms:created>
  <dcterms:modified xsi:type="dcterms:W3CDTF">2003-01-30T08:05:18Z</dcterms:modified>
  <cp:category/>
  <cp:version/>
  <cp:contentType/>
  <cp:contentStatus/>
</cp:coreProperties>
</file>